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<sst xmlns="http://schemas.openxmlformats.org/spreadsheetml/2006/main" count="68" uniqueCount="68">
  <si>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</si>
  <si>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ZCC125</t>
  </si>
  <si>
    <t xml:space="preserve">Ud</t>
  </si>
  <si>
    <t xml:space="preserve">Caldera a gasóleo, colectiva, de pie, de baja temperatura, para calefacción.</t>
  </si>
  <si>
    <r>
      <rPr>
        <sz val="8.25"/>
        <color rgb="FF000000"/>
        <rFont val="Arial"/>
        <family val="2"/>
      </rPr>
      <t xml:space="preserve">Rehabilitación energética de edificio mediante la colocación, en sustitución de equipo existente, de caldera de pie, de baja temperatura, tecnología Thermostream (principio de anticondensación, no necesita temperatura mínima de retorno), con cuerpo de fundición de hierro GL 180M, 3 pasos de humos rodeando completamente el hogar enteramente refrigerado por agua, fuerte aislamiento térmico, puerta frontal con posibilidad de giro a izquierda o a derecha, para quemador presurizado de gasóleo o gas, potencia útil de 86 a 105 kW, peso 543 kg, dimensiones 1125x880x1035 mm, modelo Logano GE315 105 "BUDERUS", de 5 elementos ensamblados, con cuadro de regulación Logamatic 4211 (con unidad de mando MEC 2) para la regulación de la caldera en función de la temperatura exterior, de un circuito de calefacción, del circuito de A.C.S. y del circuito de recirculación de A.C.S., con sonda de temperatura exterior, FA,.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</si>
  <si>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</si>
  <si>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</si>
  <si>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</si>
  <si>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</si>
  <si>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</si>
  <si>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</si>
  <si>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</si>
  <si>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mt38cbu050zb</t>
  </si>
  <si>
    <t xml:space="preserve">Ud</t>
  </si>
  <si>
    <t xml:space="preserve">Caldera de pie, de baja temperatura, tecnología Thermostream (principio de anticondensación, no necesita temperatura mínima de retorno), con cuerpo de fundición de hierro GL 180M, 3 pasos de humos rodeando completamente el hogar enteramente refrigerado por agua, fuerte aislamiento térmico, puerta frontal con posibilidad de giro a izquierda o a derecha, para quemador presurizado de gasóleo o gas, potencia útil de 86 a 105 kW, peso 543 kg, dimensiones 1125x880x1035 mm, modelo Logano GE315 105 "BUDERUS", de 5 elementos ensamblados, con cuadro de regulación Logamatic 4211 (con unidad de mando MEC 2) para la regulación de la caldera en función de la temperatura exterior, de un circuito de calefacción, del circuito de A.C.S. y del circuito de recirculación de A.C.S., con sonda de temperatura exterior, FA.</t>
  </si>
  <si>
    <t xml:space="preserve">mt38ccg100a</t>
  </si>
  <si>
    <t xml:space="preserve">Ud</t>
  </si>
  <si>
    <t xml:space="preserve">Quemador presurizado modulante para gasóleo, de potencia máxima 120 kW, con encendido electrónico.</t>
  </si>
  <si>
    <t xml:space="preserve">mt37sve010a</t>
  </si>
  <si>
    <t xml:space="preserve">Ud</t>
  </si>
  <si>
    <t xml:space="preserve">Válvula de esfera de latón niquelado para roscar de 3/8".</t>
  </si>
  <si>
    <t xml:space="preserve">mt38sss210a</t>
  </si>
  <si>
    <t xml:space="preserve">Ud</t>
  </si>
  <si>
    <t xml:space="preserve">Filtro de gasóleo retenedor de residuos de aluminio, con tamiz de acero inoxidable con perforaciones de 0,1 mm de diámetro, con rosca de 3/8".</t>
  </si>
  <si>
    <t xml:space="preserve">mt38sss200b</t>
  </si>
  <si>
    <t xml:space="preserve">Ud</t>
  </si>
  <si>
    <t xml:space="preserve">Contador de gasóleo, para roscar, de 3/8" de diámetro nominal, caudal máximo de 200 l/h y temperatura máxima del líquido conducido 60°C, incluso racores de conexión.</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</si>
  <si>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</si>
  <si>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</si>
  <si>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</si>
  <si>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</si>
  <si>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</si>
  <si>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6 bar y una temperatura máxima de 110°C.</t>
  </si>
  <si>
    <t xml:space="preserve">mt38sss120</t>
  </si>
  <si>
    <t xml:space="preserve">Ud</t>
  </si>
  <si>
    <t xml:space="preserve">Pirostato de rearme manual.</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</si>
  <si>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</si>
  <si>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</si>
  <si>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</si>
  <si>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</si>
  <si>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</si>
  <si>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</si>
  <si>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</si>
  <si>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</si>
  <si>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ES07Z1-K (AS), siendo su tensión asignada de 450/750 V, reacción al fuego clase Cca-s1b,d1,a1 según UNE-EN 50575, con conductor multifilar de cobre clase 5 (-K) de 1,5 mm² de sección, con aislamiento de compuesto termoplástico a base de poliolefina libre de halógenos con baja emisión de humos y gases corrosivos (Z1). Según UNE 211025.</t>
  </si>
  <si>
    <t xml:space="preserve">mt38ccg011a</t>
  </si>
  <si>
    <t xml:space="preserve">Ud</t>
  </si>
  <si>
    <t xml:space="preserve">Puesta en marcha del quemador para gasóleo.</t>
  </si>
  <si>
    <t xml:space="preserve">mt38www010</t>
  </si>
  <si>
    <t xml:space="preserve">Ud</t>
  </si>
  <si>
    <t xml:space="preserve">Material auxiliar para instalaciones de calefacción.</t>
  </si>
  <si>
    <t xml:space="preserve">mt37www010</t>
  </si>
  <si>
    <t xml:space="preserve">Ud</t>
  </si>
  <si>
    <t xml:space="preserve">Material auxiliar para instalaciones de fontanería.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</si>
  <si>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</si>
  <si>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</si>
  <si>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</si>
  <si>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</si>
  <si>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</si>
  <si>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</si>
  <si>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</si>
  <si>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</si>
  <si>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</si>
  <si>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</si>
  <si>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</si>
  <si>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</si>
  <si>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6.024,16€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</si>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</sst>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18.50" thickBot="1" customHeight="1">
      <c r="A10" s="1" t="s">
        <v>12</v>
      </c>
      <c r="B10" s="1"/>
      <c r="C10" s="10" t="s">
        <v>13</v>
      </c>
      <c r="D10" s="10"/>
      <c r="E10" s="1" t="s">
        <v>14</v>
      </c>
      <c r="F10" s="11">
        <v>1.000000</v>
      </c>
      <c r="G10" s="12">
        <v>5724.000000</v>
      </c>
      <c r="H10" s="12">
        <f ca="1">ROUND(INDIRECT(ADDRESS(ROW()+(0), COLUMN()+(-2), 1))*INDIRECT(ADDRESS(ROW()+(0), COLUMN()+(-1), 1)), 2)</f>
        <v>5724.000000</v>
      </c>
    </row>
    <row r="11" spans="1:8" ht="24.00" thickBot="1" customHeight="1">
      <c r="A11" s="1" t="s">
        <v>15</v>
      </c>
      <c r="B11" s="1"/>
      <c r="C11" s="10" t="s">
        <v>16</v>
      </c>
      <c r="D11" s="10"/>
      <c r="E11" s="1" t="s">
        <v>17</v>
      </c>
      <c r="F11" s="11">
        <v>1.000000</v>
      </c>
      <c r="G11" s="12">
        <v>790.000000</v>
      </c>
      <c r="H11" s="12">
        <f ca="1">ROUND(INDIRECT(ADDRESS(ROW()+(0), COLUMN()+(-2), 1))*INDIRECT(ADDRESS(ROW()+(0), COLUMN()+(-1), 1)), 2)</f>
        <v>790.000000</v>
      </c>
    </row>
    <row r="12" spans="1:8" ht="13.50" thickBot="1" customHeight="1">
      <c r="A12" s="1" t="s">
        <v>18</v>
      </c>
      <c r="B12" s="1"/>
      <c r="C12" s="10" t="s">
        <v>19</v>
      </c>
      <c r="D12" s="10"/>
      <c r="E12" s="1" t="s">
        <v>20</v>
      </c>
      <c r="F12" s="11">
        <v>2.000000</v>
      </c>
      <c r="G12" s="12">
        <v>3.240000</v>
      </c>
      <c r="H12" s="12">
        <f ca="1">ROUND(INDIRECT(ADDRESS(ROW()+(0), COLUMN()+(-2), 1))*INDIRECT(ADDRESS(ROW()+(0), COLUMN()+(-1), 1)), 2)</f>
        <v>6.480000</v>
      </c>
    </row>
    <row r="13" spans="1:8" ht="24.00" thickBot="1" customHeight="1">
      <c r="A13" s="1" t="s">
        <v>21</v>
      </c>
      <c r="B13" s="1"/>
      <c r="C13" s="10" t="s">
        <v>22</v>
      </c>
      <c r="D13" s="10"/>
      <c r="E13" s="1" t="s">
        <v>23</v>
      </c>
      <c r="F13" s="11">
        <v>1.000000</v>
      </c>
      <c r="G13" s="12">
        <v>4.980000</v>
      </c>
      <c r="H13" s="12">
        <f ca="1">ROUND(INDIRECT(ADDRESS(ROW()+(0), COLUMN()+(-2), 1))*INDIRECT(ADDRESS(ROW()+(0), COLUMN()+(-1), 1)), 2)</f>
        <v>4.980000</v>
      </c>
    </row>
    <row r="14" spans="1:8" ht="34.50" thickBot="1" customHeight="1">
      <c r="A14" s="1" t="s">
        <v>24</v>
      </c>
      <c r="B14" s="1"/>
      <c r="C14" s="10" t="s">
        <v>25</v>
      </c>
      <c r="D14" s="10"/>
      <c r="E14" s="1" t="s">
        <v>26</v>
      </c>
      <c r="F14" s="11">
        <v>1.000000</v>
      </c>
      <c r="G14" s="12">
        <v>335.480000</v>
      </c>
      <c r="H14" s="12">
        <f ca="1">ROUND(INDIRECT(ADDRESS(ROW()+(0), COLUMN()+(-2), 1))*INDIRECT(ADDRESS(ROW()+(0), COLUMN()+(-1), 1)), 2)</f>
        <v>335.480000</v>
      </c>
    </row>
    <row r="15" spans="1:8" ht="24.00" thickBot="1" customHeight="1">
      <c r="A15" s="1" t="s">
        <v>27</v>
      </c>
      <c r="B15" s="1"/>
      <c r="C15" s="10" t="s">
        <v>28</v>
      </c>
      <c r="D15" s="10"/>
      <c r="E15" s="1" t="s">
        <v>29</v>
      </c>
      <c r="F15" s="11">
        <v>1.000000</v>
      </c>
      <c r="G15" s="12">
        <v>4.420000</v>
      </c>
      <c r="H15" s="12">
        <f ca="1">ROUND(INDIRECT(ADDRESS(ROW()+(0), COLUMN()+(-2), 1))*INDIRECT(ADDRESS(ROW()+(0), COLUMN()+(-1), 1)), 2)</f>
        <v>4.420000</v>
      </c>
    </row>
    <row r="16" spans="1:8" ht="34.50" thickBot="1" customHeight="1">
      <c r="A16" s="1" t="s">
        <v>30</v>
      </c>
      <c r="B16" s="1"/>
      <c r="C16" s="10" t="s">
        <v>31</v>
      </c>
      <c r="D16" s="10"/>
      <c r="E16" s="1" t="s">
        <v>32</v>
      </c>
      <c r="F16" s="11">
        <v>2.000000</v>
      </c>
      <c r="G16" s="12">
        <v>6.920000</v>
      </c>
      <c r="H16" s="12">
        <f ca="1">ROUND(INDIRECT(ADDRESS(ROW()+(0), COLUMN()+(-2), 1))*INDIRECT(ADDRESS(ROW()+(0), COLUMN()+(-1), 1)), 2)</f>
        <v>13.840000</v>
      </c>
    </row>
    <row r="17" spans="1:8" ht="13.50" thickBot="1" customHeight="1">
      <c r="A17" s="1" t="s">
        <v>33</v>
      </c>
      <c r="B17" s="1"/>
      <c r="C17" s="10" t="s">
        <v>34</v>
      </c>
      <c r="D17" s="10"/>
      <c r="E17" s="1" t="s">
        <v>35</v>
      </c>
      <c r="F17" s="11">
        <v>1.000000</v>
      </c>
      <c r="G17" s="12">
        <v>70.410000</v>
      </c>
      <c r="H17" s="12">
        <f ca="1">ROUND(INDIRECT(ADDRESS(ROW()+(0), COLUMN()+(-2), 1))*INDIRECT(ADDRESS(ROW()+(0), COLUMN()+(-1), 1)), 2)</f>
        <v>70.410000</v>
      </c>
    </row>
    <row r="18" spans="1:8" ht="34.50" thickBot="1" customHeight="1">
      <c r="A18" s="1" t="s">
        <v>36</v>
      </c>
      <c r="B18" s="1"/>
      <c r="C18" s="10" t="s">
        <v>37</v>
      </c>
      <c r="D18" s="10"/>
      <c r="E18" s="1" t="s">
        <v>38</v>
      </c>
      <c r="F18" s="11">
        <v>1.000000</v>
      </c>
      <c r="G18" s="12">
        <v>15.000000</v>
      </c>
      <c r="H18" s="12">
        <f ca="1">ROUND(INDIRECT(ADDRESS(ROW()+(0), COLUMN()+(-2), 1))*INDIRECT(ADDRESS(ROW()+(0), COLUMN()+(-1), 1)), 2)</f>
        <v>15.000000</v>
      </c>
    </row>
    <row r="19" spans="1:8" ht="55.50" thickBot="1" customHeight="1">
      <c r="A19" s="1" t="s">
        <v>39</v>
      </c>
      <c r="B19" s="1"/>
      <c r="C19" s="10" t="s">
        <v>40</v>
      </c>
      <c r="D19" s="10"/>
      <c r="E19" s="1" t="s">
        <v>41</v>
      </c>
      <c r="F19" s="11">
        <v>10.000000</v>
      </c>
      <c r="G19" s="12">
        <v>0.260000</v>
      </c>
      <c r="H19" s="12">
        <f ca="1">ROUND(INDIRECT(ADDRESS(ROW()+(0), COLUMN()+(-2), 1))*INDIRECT(ADDRESS(ROW()+(0), COLUMN()+(-1), 1)), 2)</f>
        <v>2.600000</v>
      </c>
    </row>
    <row r="20" spans="1:8" ht="55.50" thickBot="1" customHeight="1">
      <c r="A20" s="1" t="s">
        <v>42</v>
      </c>
      <c r="B20" s="1"/>
      <c r="C20" s="10" t="s">
        <v>43</v>
      </c>
      <c r="D20" s="10"/>
      <c r="E20" s="1" t="s">
        <v>44</v>
      </c>
      <c r="F20" s="11">
        <v>20.000000</v>
      </c>
      <c r="G20" s="12">
        <v>0.410000</v>
      </c>
      <c r="H20" s="12">
        <f ca="1">ROUND(INDIRECT(ADDRESS(ROW()+(0), COLUMN()+(-2), 1))*INDIRECT(ADDRESS(ROW()+(0), COLUMN()+(-1), 1)), 2)</f>
        <v>8.200000</v>
      </c>
    </row>
    <row r="21" spans="1:8" ht="13.50" thickBot="1" customHeight="1">
      <c r="A21" s="1" t="s">
        <v>45</v>
      </c>
      <c r="B21" s="1"/>
      <c r="C21" s="10" t="s">
        <v>46</v>
      </c>
      <c r="D21" s="10"/>
      <c r="E21" s="1" t="s">
        <v>47</v>
      </c>
      <c r="F21" s="11">
        <v>1.000000</v>
      </c>
      <c r="G21" s="12">
        <v>150.000000</v>
      </c>
      <c r="H21" s="12">
        <f ca="1">ROUND(INDIRECT(ADDRESS(ROW()+(0), COLUMN()+(-2), 1))*INDIRECT(ADDRESS(ROW()+(0), COLUMN()+(-1), 1)), 2)</f>
        <v>150.000000</v>
      </c>
    </row>
    <row r="22" spans="1:8" ht="13.50" thickBot="1" customHeight="1">
      <c r="A22" s="1" t="s">
        <v>48</v>
      </c>
      <c r="B22" s="1"/>
      <c r="C22" s="10" t="s">
        <v>49</v>
      </c>
      <c r="D22" s="10"/>
      <c r="E22" s="1" t="s">
        <v>50</v>
      </c>
      <c r="F22" s="11">
        <v>1.000000</v>
      </c>
      <c r="G22" s="12">
        <v>1.680000</v>
      </c>
      <c r="H22" s="12">
        <f ca="1">ROUND(INDIRECT(ADDRESS(ROW()+(0), COLUMN()+(-2), 1))*INDIRECT(ADDRESS(ROW()+(0), COLUMN()+(-1), 1)), 2)</f>
        <v>1.680000</v>
      </c>
    </row>
    <row r="23" spans="1:8" ht="13.50" thickBot="1" customHeight="1">
      <c r="A23" s="1" t="s">
        <v>51</v>
      </c>
      <c r="B23" s="1"/>
      <c r="C23" s="10" t="s">
        <v>52</v>
      </c>
      <c r="D23" s="10"/>
      <c r="E23" s="1" t="s">
        <v>53</v>
      </c>
      <c r="F23" s="13">
        <v>1.000000</v>
      </c>
      <c r="G23" s="14">
        <v>1.400000</v>
      </c>
      <c r="H23" s="14">
        <f ca="1">ROUND(INDIRECT(ADDRESS(ROW()+(0), COLUMN()+(-2), 1))*INDIRECT(ADDRESS(ROW()+(0), COLUMN()+(-1), 1)), 2)</f>
        <v>1.400000</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7128.490000</v>
      </c>
    </row>
    <row r="25" spans="1:8" ht="13.50" thickBot="1" customHeight="1">
      <c r="A25" s="15">
        <v>2.000000</v>
      </c>
      <c r="B25" s="15"/>
      <c r="C25" s="15"/>
      <c r="D25" s="15"/>
      <c r="E25" s="18" t="s">
        <v>55</v>
      </c>
      <c r="F25" s="18"/>
      <c r="G25" s="15"/>
      <c r="H25" s="15"/>
    </row>
    <row r="26" spans="1:8" ht="13.50" thickBot="1" customHeight="1">
      <c r="A26" s="1" t="s">
        <v>56</v>
      </c>
      <c r="B26" s="1"/>
      <c r="C26" s="10" t="s">
        <v>57</v>
      </c>
      <c r="D26" s="10"/>
      <c r="E26" s="1" t="s">
        <v>58</v>
      </c>
      <c r="F26" s="11">
        <v>4.450000</v>
      </c>
      <c r="G26" s="12">
        <v>19.110000</v>
      </c>
      <c r="H26" s="12">
        <f ca="1">ROUND(INDIRECT(ADDRESS(ROW()+(0), COLUMN()+(-2), 1))*INDIRECT(ADDRESS(ROW()+(0), COLUMN()+(-1), 1)), 2)</f>
        <v>85.040000</v>
      </c>
    </row>
    <row r="27" spans="1:8" ht="13.50" thickBot="1" customHeight="1">
      <c r="A27" s="1" t="s">
        <v>59</v>
      </c>
      <c r="B27" s="1"/>
      <c r="C27" s="10" t="s">
        <v>60</v>
      </c>
      <c r="D27" s="10"/>
      <c r="E27" s="1" t="s">
        <v>61</v>
      </c>
      <c r="F27" s="13">
        <v>4.450000</v>
      </c>
      <c r="G27" s="14">
        <v>17.500000</v>
      </c>
      <c r="H27" s="14">
        <f ca="1">ROUND(INDIRECT(ADDRESS(ROW()+(0), COLUMN()+(-2), 1))*INDIRECT(ADDRESS(ROW()+(0), COLUMN()+(-1), 1)), 2)</f>
        <v>77.880000</v>
      </c>
    </row>
    <row r="28" spans="1:8" ht="13.50" thickBot="1" customHeight="1">
      <c r="A28" s="15"/>
      <c r="B28" s="15"/>
      <c r="C28" s="15"/>
      <c r="D28" s="15"/>
      <c r="E28" s="15"/>
      <c r="F28" s="9" t="s">
        <v>62</v>
      </c>
      <c r="G28" s="9"/>
      <c r="H28" s="17">
        <f ca="1">ROUND(SUM(INDIRECT(ADDRESS(ROW()+(-1), COLUMN()+(0), 1)),INDIRECT(ADDRESS(ROW()+(-2), COLUMN()+(0), 1))), 2)</f>
        <v>162.920000</v>
      </c>
    </row>
    <row r="29" spans="1:8" ht="13.50" thickBot="1" customHeight="1">
      <c r="A29" s="15">
        <v>3.000000</v>
      </c>
      <c r="B29" s="15"/>
      <c r="C29" s="15"/>
      <c r="D29" s="15"/>
      <c r="E29" s="18" t="s">
        <v>63</v>
      </c>
      <c r="F29" s="18"/>
      <c r="G29" s="15"/>
      <c r="H29" s="15"/>
    </row>
    <row r="30" spans="1:8" ht="13.50" thickBot="1" customHeight="1">
      <c r="A30" s="19"/>
      <c r="B30" s="19"/>
      <c r="C30" s="20" t="s">
        <v>64</v>
      </c>
      <c r="D30" s="20"/>
      <c r="E30" s="19" t="s">
        <v>65</v>
      </c>
      <c r="F30" s="13">
        <v>2.000000</v>
      </c>
      <c r="G30" s="14">
        <f ca="1">ROUND(SUM(INDIRECT(ADDRESS(ROW()+(-2), COLUMN()+(1), 1)),INDIRECT(ADDRESS(ROW()+(-6), COLUMN()+(1), 1))), 2)</f>
        <v>7291.410000</v>
      </c>
      <c r="H30" s="14">
        <f ca="1">ROUND(INDIRECT(ADDRESS(ROW()+(0), COLUMN()+(-2), 1))*INDIRECT(ADDRESS(ROW()+(0), COLUMN()+(-1), 1))/100, 2)</f>
        <v>145.830000</v>
      </c>
    </row>
    <row r="31" spans="1:8" ht="13.50" thickBot="1" customHeight="1">
      <c r="A31" s="21" t="s">
        <v>66</v>
      </c>
      <c r="B31" s="21"/>
      <c r="C31" s="22"/>
      <c r="D31" s="22"/>
      <c r="E31" s="23"/>
      <c r="F31" s="24" t="s">
        <v>67</v>
      </c>
      <c r="G31" s="25"/>
      <c r="H31" s="26">
        <f ca="1">ROUND(SUM(INDIRECT(ADDRESS(ROW()+(-1), COLUMN()+(0), 1)),INDIRECT(ADDRESS(ROW()+(-3), COLUMN()+(0), 1)),INDIRECT(ADDRESS(ROW()+(-7), COLUMN()+(0), 1))), 2)</f>
        <v>7437.240000</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