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<sst xmlns="http://schemas.openxmlformats.org/spreadsheetml/2006/main" count="65" uniqueCount="65">
  <si>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</si>
  <si>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ICG240</t>
  </si>
  <si>
    <t xml:space="preserve">Ud</t>
  </si>
  <si>
    <t xml:space="preserve">Conjunto de calderas a gas, de condensación, de pie, de hierro fundido.</t>
  </si>
  <si>
    <r>
      <rPr>
        <sz val="8.25"/>
        <color rgb="FF000000"/>
        <rFont val="Arial"/>
        <family val="2"/>
      </rPr>
      <t xml:space="preserve">Conjunto de dos calderas en cascada, siendo la primera una caldera de pie, de baja temperatura, tecnología Thermostream (principio de anticondensación, no necesita temperatura mínima de retorno), con cuerpo de fundición de hierro GL 180M y condensador exterior, para quemador presurizado de gas, potencia útil 115 kW, peso 650 kg, dimensiones 2075x880x1035 mm, modelo Logano Plus GE315 B 115 "BUDERUS", con cuadro de regulación Logamatic 4321 (con unidad de mando MEC 2) para la regulación de la caldera en función de la temperatura exterior o para la regulación de la caldera de tipo maestro en instalaciones con varias calderas, con control para garantizar las condiciones de trabajo del equipo, sonda de temperatura exterior, FA, y sonda de temperatura para regulación de la temperatura de impulsión o retorno del agua, FV/FZ, y la segunda una caldera de pie, de baja temperatura, tecnología Thermostream (principio de anticondensación, no necesita temperatura mínima de retorno), con cuerpo de fundición de hierro GL 180M y condensador exterior, para quemador presurizado de gas, potencia útil 115 kW, peso 650 kg, dimensiones 2075x880x1035 mm, modelo Logano Plus GE315 B 115 "BUDERUS", con cuadro de regulación Logamatic 4322 para la regulación de la caldera de tipo esclavo en instalaciones con varias calderas, módulo estratégico para la administración de un máximo de 4 calderas en cascada, modelo FM 458.</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</si>
  <si>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</si>
  <si>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</si>
  <si>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</si>
  <si>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</si>
  <si>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</si>
  <si>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</si>
  <si>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</si>
  <si>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mt38cbu067zd</t>
  </si>
  <si>
    <t xml:space="preserve">Ud</t>
  </si>
  <si>
    <t xml:space="preserve">Caldera de pie, de baja temperatura, tecnología Thermostream (principio de anticondensación, no necesita temperatura mínima de retorno), con cuerpo de fundición de hierro GL 180M y condensador exterior, para quemador presurizado de gas, potencia útil 115 kW, peso 650 kg, dimensiones 2075x880x1035 mm, modelo Logano Plus GE315 B 115 "BUDERUS", con cuadro de regulación Logamatic 4321 (con unidad de mando MEC 2) para la regulación de la caldera en función de la temperatura exterior o para la regulación de la caldera de tipo maestro en instalaciones con varias calderas, con control para garantizar las condiciones de trabajo del equipo, sonda de temperatura exterior, FA, y sonda de temperatura para regulación de la temperatura de impulsión o retorno del agua, FV/FZ, de 5 elementos ensamblados.</t>
  </si>
  <si>
    <t xml:space="preserve">mt38cbu067zc</t>
  </si>
  <si>
    <t xml:space="preserve">Ud</t>
  </si>
  <si>
    <t xml:space="preserve">Caldera de pie, de baja temperatura, tecnología Thermostream (principio de anticondensación, no necesita temperatura mínima de retorno), con cuerpo de fundición de hierro GL 180M y condensador exterior, para quemador presurizado de gas, potencia útil 115 kW, peso 650 kg, dimensiones 2075x880x1035 mm, modelo Logano Plus GE315 B 115 "BUDERUS", con cuadro de regulación Logamatic 4322 para la regulación de la caldera de tipo esclavo en instalaciones con varias calderas, de 5 elementos ensamblados.</t>
  </si>
  <si>
    <t xml:space="preserve">mt38ccg110c</t>
  </si>
  <si>
    <t xml:space="preserve">Ud</t>
  </si>
  <si>
    <t xml:space="preserve">Quemador presurizado modulante para gas, de potencia máxima 120 kW, con encendido electrónico.</t>
  </si>
  <si>
    <t xml:space="preserve">mt38cbu702d</t>
  </si>
  <si>
    <t xml:space="preserve">Ud</t>
  </si>
  <si>
    <t xml:space="preserve">Módulo estratégico para la administración de un máximo de 4 calderas en cascada, modelo FM 458 "BUDERUS".</t>
  </si>
  <si>
    <t xml:space="preserve">mt35aia010a</t>
  </si>
  <si>
    <t xml:space="preserve">m</t>
  </si>
  <si>
    <t xml:space="preserve">Tubo curvable de PVC, corrugado, de color negro, de 16 mm de diámetro nominal, para canalización empotrada en obra de fábrica (paredes y techos). Resistencia a la compresión 320 N, resistencia al impacto 1 julio, temperatura de trabajo -5°C hasta 60°C, con grado de protección IP545 según UNE 20324, no propagador de la llama. Según UNE-EN 61386-1 y UNE-EN 61386-22.</t>
  </si>
  <si>
    <t xml:space="preserve">mt35cun020a</t>
  </si>
  <si>
    <t xml:space="preserve">m</t>
  </si>
  <si>
    <t xml:space="preserve">Cable unipolar ES07Z1-K (AS), siendo su tensión asignada de 450/750 V, reacción al fuego clase Cca-s1b,d1,a1 según UNE-EN 50575, con conductor multifilar de cobre clase 5 (-K) de 1,5 mm² de sección, con aislamiento de compuesto termoplástico a base de poliolefina libre de halógenos con baja emisión de humos y gases corrosivos (Z1). Según UNE 211025.</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</si>
  <si>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</si>
  <si>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</si>
  <si>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</si>
  <si>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</si>
  <si>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</si>
  <si>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6 bar y una temperatura máxima de 110°C.</t>
  </si>
  <si>
    <t xml:space="preserve">mt38sss120</t>
  </si>
  <si>
    <t xml:space="preserve">Ud</t>
  </si>
  <si>
    <t xml:space="preserve">Pirostato de rearme manual.</t>
  </si>
  <si>
    <t xml:space="preserve">mt38www050</t>
  </si>
  <si>
    <t xml:space="preserve">Ud</t>
  </si>
  <si>
    <t xml:space="preserve">Desagüe a sumidero, para el drenaje de la válvula de seguridad, compuesto por 1 m de tubo de acero negro de 1/2" y embudo desagüe, incluso accesorios y piezas especiales.</t>
  </si>
  <si>
    <t xml:space="preserve">mt38ccg021a</t>
  </si>
  <si>
    <t xml:space="preserve">Ud</t>
  </si>
  <si>
    <t xml:space="preserve">Puesta en marcha del quemador para gas.</t>
  </si>
  <si>
    <t xml:space="preserve">mt38www010</t>
  </si>
  <si>
    <t xml:space="preserve">Ud</t>
  </si>
  <si>
    <t xml:space="preserve">Material auxiliar para instalaciones de calefacción.</t>
  </si>
  <si>
    <t xml:space="preserve">mt37www010</t>
  </si>
  <si>
    <t xml:space="preserve">Ud</t>
  </si>
  <si>
    <t xml:space="preserve">Material auxiliar para instalaciones de fontanería.</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</si>
  <si>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</si>
  <si>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</si>
  <si>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</si>
  <si>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</si>
  <si>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</si>
  <si>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</si>
  <si>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</si>
  <si>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</si>
  <si>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</si>
  <si>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</si>
  <si>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</si>
  <si>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</si>
  <si>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22.936,64€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</si>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</sst>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9.02"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118.50" thickBot="1" customHeight="1">
      <c r="A10" s="1" t="s">
        <v>12</v>
      </c>
      <c r="B10" s="1"/>
      <c r="C10" s="10" t="s">
        <v>13</v>
      </c>
      <c r="D10" s="1" t="s">
        <v>14</v>
      </c>
      <c r="E10" s="11">
        <v>1.000000</v>
      </c>
      <c r="F10" s="12">
        <v>10130.000000</v>
      </c>
      <c r="G10" s="12">
        <f ca="1">ROUND(INDIRECT(ADDRESS(ROW()+(0), COLUMN()+(-2), 1))*INDIRECT(ADDRESS(ROW()+(0), COLUMN()+(-1), 1)), 2)</f>
        <v>10130.000000</v>
      </c>
    </row>
    <row r="11" spans="1:7" ht="76.50" thickBot="1" customHeight="1">
      <c r="A11" s="1" t="s">
        <v>15</v>
      </c>
      <c r="B11" s="1"/>
      <c r="C11" s="10" t="s">
        <v>16</v>
      </c>
      <c r="D11" s="1" t="s">
        <v>17</v>
      </c>
      <c r="E11" s="11">
        <v>1.000000</v>
      </c>
      <c r="F11" s="12">
        <v>9755.000000</v>
      </c>
      <c r="G11" s="12">
        <f ca="1">ROUND(INDIRECT(ADDRESS(ROW()+(0), COLUMN()+(-2), 1))*INDIRECT(ADDRESS(ROW()+(0), COLUMN()+(-1), 1)), 2)</f>
        <v>9755.000000</v>
      </c>
    </row>
    <row r="12" spans="1:7" ht="24.00" thickBot="1" customHeight="1">
      <c r="A12" s="1" t="s">
        <v>18</v>
      </c>
      <c r="B12" s="1"/>
      <c r="C12" s="10" t="s">
        <v>19</v>
      </c>
      <c r="D12" s="1" t="s">
        <v>20</v>
      </c>
      <c r="E12" s="11">
        <v>2.000000</v>
      </c>
      <c r="F12" s="12">
        <v>1550.000000</v>
      </c>
      <c r="G12" s="12">
        <f ca="1">ROUND(INDIRECT(ADDRESS(ROW()+(0), COLUMN()+(-2), 1))*INDIRECT(ADDRESS(ROW()+(0), COLUMN()+(-1), 1)), 2)</f>
        <v>3100.000000</v>
      </c>
    </row>
    <row r="13" spans="1:7" ht="24.00" thickBot="1" customHeight="1">
      <c r="A13" s="1" t="s">
        <v>21</v>
      </c>
      <c r="B13" s="1"/>
      <c r="C13" s="10" t="s">
        <v>22</v>
      </c>
      <c r="D13" s="1" t="s">
        <v>23</v>
      </c>
      <c r="E13" s="11">
        <v>1.000000</v>
      </c>
      <c r="F13" s="12">
        <v>263.000000</v>
      </c>
      <c r="G13" s="12">
        <f ca="1">ROUND(INDIRECT(ADDRESS(ROW()+(0), COLUMN()+(-2), 1))*INDIRECT(ADDRESS(ROW()+(0), COLUMN()+(-1), 1)), 2)</f>
        <v>263.000000</v>
      </c>
    </row>
    <row r="14" spans="1:7" ht="55.50" thickBot="1" customHeight="1">
      <c r="A14" s="1" t="s">
        <v>24</v>
      </c>
      <c r="B14" s="1"/>
      <c r="C14" s="10" t="s">
        <v>25</v>
      </c>
      <c r="D14" s="1" t="s">
        <v>26</v>
      </c>
      <c r="E14" s="11">
        <v>10.000000</v>
      </c>
      <c r="F14" s="12">
        <v>0.260000</v>
      </c>
      <c r="G14" s="12">
        <f ca="1">ROUND(INDIRECT(ADDRESS(ROW()+(0), COLUMN()+(-2), 1))*INDIRECT(ADDRESS(ROW()+(0), COLUMN()+(-1), 1)), 2)</f>
        <v>2.600000</v>
      </c>
    </row>
    <row r="15" spans="1:7" ht="55.50" thickBot="1" customHeight="1">
      <c r="A15" s="1" t="s">
        <v>27</v>
      </c>
      <c r="B15" s="1"/>
      <c r="C15" s="10" t="s">
        <v>28</v>
      </c>
      <c r="D15" s="1" t="s">
        <v>29</v>
      </c>
      <c r="E15" s="11">
        <v>20.000000</v>
      </c>
      <c r="F15" s="12">
        <v>0.410000</v>
      </c>
      <c r="G15" s="12">
        <f ca="1">ROUND(INDIRECT(ADDRESS(ROW()+(0), COLUMN()+(-2), 1))*INDIRECT(ADDRESS(ROW()+(0), COLUMN()+(-1), 1)), 2)</f>
        <v>8.200000</v>
      </c>
    </row>
    <row r="16" spans="1:7" ht="24.00" thickBot="1" customHeight="1">
      <c r="A16" s="1" t="s">
        <v>30</v>
      </c>
      <c r="B16" s="1"/>
      <c r="C16" s="10" t="s">
        <v>31</v>
      </c>
      <c r="D16" s="1" t="s">
        <v>32</v>
      </c>
      <c r="E16" s="11">
        <v>1.000000</v>
      </c>
      <c r="F16" s="12">
        <v>4.420000</v>
      </c>
      <c r="G16" s="12">
        <f ca="1">ROUND(INDIRECT(ADDRESS(ROW()+(0), COLUMN()+(-2), 1))*INDIRECT(ADDRESS(ROW()+(0), COLUMN()+(-1), 1)), 2)</f>
        <v>4.420000</v>
      </c>
    </row>
    <row r="17" spans="1:7" ht="34.50" thickBot="1" customHeight="1">
      <c r="A17" s="1" t="s">
        <v>33</v>
      </c>
      <c r="B17" s="1"/>
      <c r="C17" s="10" t="s">
        <v>34</v>
      </c>
      <c r="D17" s="1" t="s">
        <v>35</v>
      </c>
      <c r="E17" s="11">
        <v>2.000000</v>
      </c>
      <c r="F17" s="12">
        <v>6.920000</v>
      </c>
      <c r="G17" s="12">
        <f ca="1">ROUND(INDIRECT(ADDRESS(ROW()+(0), COLUMN()+(-2), 1))*INDIRECT(ADDRESS(ROW()+(0), COLUMN()+(-1), 1)), 2)</f>
        <v>13.840000</v>
      </c>
    </row>
    <row r="18" spans="1:7" ht="13.50" thickBot="1" customHeight="1">
      <c r="A18" s="1" t="s">
        <v>36</v>
      </c>
      <c r="B18" s="1"/>
      <c r="C18" s="10" t="s">
        <v>37</v>
      </c>
      <c r="D18" s="1" t="s">
        <v>38</v>
      </c>
      <c r="E18" s="11">
        <v>1.000000</v>
      </c>
      <c r="F18" s="12">
        <v>70.410000</v>
      </c>
      <c r="G18" s="12">
        <f ca="1">ROUND(INDIRECT(ADDRESS(ROW()+(0), COLUMN()+(-2), 1))*INDIRECT(ADDRESS(ROW()+(0), COLUMN()+(-1), 1)), 2)</f>
        <v>70.410000</v>
      </c>
    </row>
    <row r="19" spans="1:7" ht="34.50" thickBot="1" customHeight="1">
      <c r="A19" s="1" t="s">
        <v>39</v>
      </c>
      <c r="B19" s="1"/>
      <c r="C19" s="10" t="s">
        <v>40</v>
      </c>
      <c r="D19" s="1" t="s">
        <v>41</v>
      </c>
      <c r="E19" s="11">
        <v>1.000000</v>
      </c>
      <c r="F19" s="12">
        <v>15.000000</v>
      </c>
      <c r="G19" s="12">
        <f ca="1">ROUND(INDIRECT(ADDRESS(ROW()+(0), COLUMN()+(-2), 1))*INDIRECT(ADDRESS(ROW()+(0), COLUMN()+(-1), 1)), 2)</f>
        <v>15.000000</v>
      </c>
    </row>
    <row r="20" spans="1:7" ht="13.50" thickBot="1" customHeight="1">
      <c r="A20" s="1" t="s">
        <v>42</v>
      </c>
      <c r="B20" s="1"/>
      <c r="C20" s="10" t="s">
        <v>43</v>
      </c>
      <c r="D20" s="1" t="s">
        <v>44</v>
      </c>
      <c r="E20" s="11">
        <v>1.000000</v>
      </c>
      <c r="F20" s="12">
        <v>150.000000</v>
      </c>
      <c r="G20" s="12">
        <f ca="1">ROUND(INDIRECT(ADDRESS(ROW()+(0), COLUMN()+(-2), 1))*INDIRECT(ADDRESS(ROW()+(0), COLUMN()+(-1), 1)), 2)</f>
        <v>150.000000</v>
      </c>
    </row>
    <row r="21" spans="1:7" ht="13.50" thickBot="1" customHeight="1">
      <c r="A21" s="1" t="s">
        <v>45</v>
      </c>
      <c r="B21" s="1"/>
      <c r="C21" s="10" t="s">
        <v>46</v>
      </c>
      <c r="D21" s="1" t="s">
        <v>47</v>
      </c>
      <c r="E21" s="11">
        <v>1.000000</v>
      </c>
      <c r="F21" s="12">
        <v>1.680000</v>
      </c>
      <c r="G21" s="12">
        <f ca="1">ROUND(INDIRECT(ADDRESS(ROW()+(0), COLUMN()+(-2), 1))*INDIRECT(ADDRESS(ROW()+(0), COLUMN()+(-1), 1)), 2)</f>
        <v>1.680000</v>
      </c>
    </row>
    <row r="22" spans="1:7" ht="13.50" thickBot="1" customHeight="1">
      <c r="A22" s="1" t="s">
        <v>48</v>
      </c>
      <c r="B22" s="1"/>
      <c r="C22" s="10" t="s">
        <v>49</v>
      </c>
      <c r="D22" s="1" t="s">
        <v>50</v>
      </c>
      <c r="E22" s="13">
        <v>1.000000</v>
      </c>
      <c r="F22" s="14">
        <v>1.400000</v>
      </c>
      <c r="G22" s="14">
        <f ca="1">ROUND(INDIRECT(ADDRESS(ROW()+(0), COLUMN()+(-2), 1))*INDIRECT(ADDRESS(ROW()+(0), COLUMN()+(-1), 1)), 2)</f>
        <v>1.400000</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23515.550000</v>
      </c>
    </row>
    <row r="24" spans="1:7" ht="13.50" thickBot="1" customHeight="1">
      <c r="A24" s="15">
        <v>2.000000</v>
      </c>
      <c r="B24" s="15"/>
      <c r="C24" s="15"/>
      <c r="D24" s="18" t="s">
        <v>52</v>
      </c>
      <c r="E24" s="18"/>
      <c r="F24" s="15"/>
      <c r="G24" s="15"/>
    </row>
    <row r="25" spans="1:7" ht="13.50" thickBot="1" customHeight="1">
      <c r="A25" s="1" t="s">
        <v>53</v>
      </c>
      <c r="B25" s="1"/>
      <c r="C25" s="10" t="s">
        <v>54</v>
      </c>
      <c r="D25" s="1" t="s">
        <v>55</v>
      </c>
      <c r="E25" s="11">
        <v>4.230000</v>
      </c>
      <c r="F25" s="12">
        <v>19.110000</v>
      </c>
      <c r="G25" s="12">
        <f ca="1">ROUND(INDIRECT(ADDRESS(ROW()+(0), COLUMN()+(-2), 1))*INDIRECT(ADDRESS(ROW()+(0), COLUMN()+(-1), 1)), 2)</f>
        <v>80.840000</v>
      </c>
    </row>
    <row r="26" spans="1:7" ht="13.50" thickBot="1" customHeight="1">
      <c r="A26" s="1" t="s">
        <v>56</v>
      </c>
      <c r="B26" s="1"/>
      <c r="C26" s="10" t="s">
        <v>57</v>
      </c>
      <c r="D26" s="1" t="s">
        <v>58</v>
      </c>
      <c r="E26" s="13">
        <v>4.230000</v>
      </c>
      <c r="F26" s="14">
        <v>17.500000</v>
      </c>
      <c r="G26" s="14">
        <f ca="1">ROUND(INDIRECT(ADDRESS(ROW()+(0), COLUMN()+(-2), 1))*INDIRECT(ADDRESS(ROW()+(0), COLUMN()+(-1), 1)), 2)</f>
        <v>74.030000</v>
      </c>
    </row>
    <row r="27" spans="1:7" ht="13.50" thickBot="1" customHeight="1">
      <c r="A27" s="15"/>
      <c r="B27" s="15"/>
      <c r="C27" s="15"/>
      <c r="D27" s="15"/>
      <c r="E27" s="9" t="s">
        <v>59</v>
      </c>
      <c r="F27" s="9"/>
      <c r="G27" s="17">
        <f ca="1">ROUND(SUM(INDIRECT(ADDRESS(ROW()+(-1), COLUMN()+(0), 1)),INDIRECT(ADDRESS(ROW()+(-2), COLUMN()+(0), 1))), 2)</f>
        <v>154.870000</v>
      </c>
    </row>
    <row r="28" spans="1:7" ht="13.50" thickBot="1" customHeight="1">
      <c r="A28" s="15">
        <v>3.000000</v>
      </c>
      <c r="B28" s="15"/>
      <c r="C28" s="15"/>
      <c r="D28" s="18" t="s">
        <v>60</v>
      </c>
      <c r="E28" s="18"/>
      <c r="F28" s="15"/>
      <c r="G28" s="15"/>
    </row>
    <row r="29" spans="1:7" ht="13.50" thickBot="1" customHeight="1">
      <c r="A29" s="19"/>
      <c r="B29" s="19"/>
      <c r="C29" s="20" t="s">
        <v>61</v>
      </c>
      <c r="D29" s="19" t="s">
        <v>62</v>
      </c>
      <c r="E29" s="13">
        <v>2.000000</v>
      </c>
      <c r="F29" s="14">
        <f ca="1">ROUND(SUM(INDIRECT(ADDRESS(ROW()+(-2), COLUMN()+(1), 1)),INDIRECT(ADDRESS(ROW()+(-6), COLUMN()+(1), 1))), 2)</f>
        <v>23670.420000</v>
      </c>
      <c r="G29" s="14">
        <f ca="1">ROUND(INDIRECT(ADDRESS(ROW()+(0), COLUMN()+(-2), 1))*INDIRECT(ADDRESS(ROW()+(0), COLUMN()+(-1), 1))/100, 2)</f>
        <v>473.410000</v>
      </c>
    </row>
    <row r="30" spans="1:7" ht="13.50" thickBot="1" customHeight="1">
      <c r="A30" s="21" t="s">
        <v>63</v>
      </c>
      <c r="B30" s="21"/>
      <c r="C30" s="22"/>
      <c r="D30" s="23"/>
      <c r="E30" s="24" t="s">
        <v>64</v>
      </c>
      <c r="F30" s="25"/>
      <c r="G30" s="26">
        <f ca="1">ROUND(SUM(INDIRECT(ADDRESS(ROW()+(-1), COLUMN()+(0), 1)),INDIRECT(ADDRESS(ROW()+(-3), COLUMN()+(0), 1)),INDIRECT(ADDRESS(ROW()+(-7), COLUMN()+(0), 1))), 2)</f>
        <v>24143.830000</v>
      </c>
    </row>
  </sheetData>
  <mergeCells count="32">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A27:B27"/>
    <mergeCell ref="E27:F27"/>
    <mergeCell ref="A28:B28"/>
    <mergeCell ref="D28:E28"/>
    <mergeCell ref="A29:B29"/>
    <mergeCell ref="A30:D30"/>
    <mergeCell ref="E30:F30"/>
  </mergeCells>
  <pageMargins left="0.147638" right="0.147638" top="0.206693" bottom="0.206693" header="0.0" footer="0.0"/>
  <pageSetup paperSize="9" orientation="portrait"/>
  <rowBreaks count="0" manualBreakCount="0">
    </rowBreaks>
</worksheet>
</file>